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4" windowHeight="7307" activeTab="0"/>
  </bookViews>
  <sheets>
    <sheet name="Round the Island Race" sheetId="1" r:id="rId1"/>
    <sheet name="Results" sheetId="2" r:id="rId2"/>
  </sheets>
  <definedNames/>
  <calcPr fullCalcOnLoad="1"/>
</workbook>
</file>

<file path=xl/sharedStrings.xml><?xml version="1.0" encoding="utf-8"?>
<sst xmlns="http://schemas.openxmlformats.org/spreadsheetml/2006/main" count="328" uniqueCount="186">
  <si>
    <t>Skipper Name</t>
  </si>
  <si>
    <t>Boat Name</t>
  </si>
  <si>
    <t>Yacht Club</t>
  </si>
  <si>
    <t>Sail Number</t>
  </si>
  <si>
    <t>Boat Type/ Manufacturer</t>
  </si>
  <si>
    <t>Hull Color</t>
  </si>
  <si>
    <t>PHRF/Cruising Rating</t>
  </si>
  <si>
    <t>PMYC</t>
  </si>
  <si>
    <t>Half-Fast Boat</t>
  </si>
  <si>
    <t>1</t>
  </si>
  <si>
    <t>dane keehn</t>
  </si>
  <si>
    <t>Red Knight</t>
  </si>
  <si>
    <t>none</t>
  </si>
  <si>
    <t>105</t>
  </si>
  <si>
    <t>Yankee</t>
  </si>
  <si>
    <t>White</t>
  </si>
  <si>
    <t>185</t>
  </si>
  <si>
    <t>David Lynch</t>
  </si>
  <si>
    <t>Intuition</t>
  </si>
  <si>
    <t>43747</t>
  </si>
  <si>
    <t>C&amp;C37/40XL</t>
  </si>
  <si>
    <t>75</t>
  </si>
  <si>
    <t>Fast Boat</t>
  </si>
  <si>
    <t>Cruising Class</t>
  </si>
  <si>
    <t>Brad butler</t>
  </si>
  <si>
    <t>Uno</t>
  </si>
  <si>
    <t>Port madison</t>
  </si>
  <si>
    <t>26000</t>
  </si>
  <si>
    <t>Sierra 26x</t>
  </si>
  <si>
    <t>Blue</t>
  </si>
  <si>
    <t>81</t>
  </si>
  <si>
    <t>Richard Whitson</t>
  </si>
  <si>
    <t>Gull</t>
  </si>
  <si>
    <t>13</t>
  </si>
  <si>
    <t>Thunderbird</t>
  </si>
  <si>
    <t>Seattle Grey</t>
  </si>
  <si>
    <t>201</t>
  </si>
  <si>
    <t>John Steiner</t>
  </si>
  <si>
    <t>Carbon</t>
  </si>
  <si>
    <t>WSCYC</t>
  </si>
  <si>
    <t>100</t>
  </si>
  <si>
    <t>Dibley 25</t>
  </si>
  <si>
    <t>93</t>
  </si>
  <si>
    <t>Ole Hovland</t>
  </si>
  <si>
    <t>Tantalus</t>
  </si>
  <si>
    <t>POYC</t>
  </si>
  <si>
    <t>73399</t>
  </si>
  <si>
    <t>Express 37-2</t>
  </si>
  <si>
    <t>White Red Trim</t>
  </si>
  <si>
    <t>John Wade</t>
  </si>
  <si>
    <t>Smilin Jack</t>
  </si>
  <si>
    <t>29410</t>
  </si>
  <si>
    <t>morgan 27</t>
  </si>
  <si>
    <t>Mike Poole</t>
  </si>
  <si>
    <t>Jolly Green</t>
  </si>
  <si>
    <t>STYC</t>
  </si>
  <si>
    <t>J80</t>
  </si>
  <si>
    <t>129</t>
  </si>
  <si>
    <t>Bill Gibson</t>
  </si>
  <si>
    <t>Latitude</t>
  </si>
  <si>
    <t>None</t>
  </si>
  <si>
    <t>Jeanneau 409</t>
  </si>
  <si>
    <t>Rick Robertson</t>
  </si>
  <si>
    <t>Griffon</t>
  </si>
  <si>
    <t>n/a</t>
  </si>
  <si>
    <t>Pacific Seacraft</t>
  </si>
  <si>
    <t>blue</t>
  </si>
  <si>
    <t>267</t>
  </si>
  <si>
    <t>Ryan Helling</t>
  </si>
  <si>
    <t>Velella</t>
  </si>
  <si>
    <t>SYC</t>
  </si>
  <si>
    <t>150</t>
  </si>
  <si>
    <t>Wylie</t>
  </si>
  <si>
    <t>165</t>
  </si>
  <si>
    <t>Bob Rowe</t>
  </si>
  <si>
    <t>Cloud Nine</t>
  </si>
  <si>
    <t>Catalina 36</t>
  </si>
  <si>
    <t>White/Green</t>
  </si>
  <si>
    <t>171</t>
  </si>
  <si>
    <t>chad stenwick</t>
  </si>
  <si>
    <t>the boss</t>
  </si>
  <si>
    <t>wscyc</t>
  </si>
  <si>
    <t>69112 (main is 87507)</t>
  </si>
  <si>
    <t>J-35</t>
  </si>
  <si>
    <t>white</t>
  </si>
  <si>
    <t>72</t>
  </si>
  <si>
    <t>Cody Pinion</t>
  </si>
  <si>
    <t>Tigger</t>
  </si>
  <si>
    <t>22</t>
  </si>
  <si>
    <t>Flying Tiger FT10</t>
  </si>
  <si>
    <t>tiger</t>
  </si>
  <si>
    <t>57</t>
  </si>
  <si>
    <t>Robert Lubowicki</t>
  </si>
  <si>
    <t>Helene</t>
  </si>
  <si>
    <t>324</t>
  </si>
  <si>
    <t>Seaborn</t>
  </si>
  <si>
    <t>138</t>
  </si>
  <si>
    <t>Keith Fetterman</t>
  </si>
  <si>
    <t>Lubica</t>
  </si>
  <si>
    <t>Lyle Hess Falmouth Cutter</t>
  </si>
  <si>
    <t>237</t>
  </si>
  <si>
    <t>Laney Gale</t>
  </si>
  <si>
    <t>Blue Martini</t>
  </si>
  <si>
    <t>Sloop Tavern Yacht Club</t>
  </si>
  <si>
    <t>41279</t>
  </si>
  <si>
    <t>Olson 911</t>
  </si>
  <si>
    <t>Shearer/Tack</t>
  </si>
  <si>
    <t>Rosie Lea</t>
  </si>
  <si>
    <t>1149</t>
  </si>
  <si>
    <t>T Bird</t>
  </si>
  <si>
    <t>Evgeniy and Jeanne Goussev</t>
  </si>
  <si>
    <t>Gray Wolf</t>
  </si>
  <si>
    <t>401</t>
  </si>
  <si>
    <t>Custom 40</t>
  </si>
  <si>
    <t>Black</t>
  </si>
  <si>
    <t>24</t>
  </si>
  <si>
    <t>Matthew M Walker</t>
  </si>
  <si>
    <t>Elan</t>
  </si>
  <si>
    <t>HRYC</t>
  </si>
  <si>
    <t>87497</t>
  </si>
  <si>
    <t>Hobie 33</t>
  </si>
  <si>
    <t>99</t>
  </si>
  <si>
    <t>Jessica Aguilar</t>
  </si>
  <si>
    <t>Ruby</t>
  </si>
  <si>
    <t>87603</t>
  </si>
  <si>
    <t>J29 MHOB</t>
  </si>
  <si>
    <t>120</t>
  </si>
  <si>
    <t>Evan Walker/ Bill Walker</t>
  </si>
  <si>
    <t>Wings</t>
  </si>
  <si>
    <t>6802</t>
  </si>
  <si>
    <t>Cal 40</t>
  </si>
  <si>
    <t>Kandace Glavick</t>
  </si>
  <si>
    <t>Morphine</t>
  </si>
  <si>
    <t>Moore 24</t>
  </si>
  <si>
    <t>168</t>
  </si>
  <si>
    <t>49696</t>
  </si>
  <si>
    <t>bitchin 3/4 tonner</t>
  </si>
  <si>
    <t>Wood</t>
  </si>
  <si>
    <t>126</t>
  </si>
  <si>
    <t>Clint Tseng</t>
  </si>
  <si>
    <t>Amorillo</t>
  </si>
  <si>
    <t>16</t>
  </si>
  <si>
    <t>Yellow</t>
  </si>
  <si>
    <t>Alex Simanis</t>
  </si>
  <si>
    <t>poke&amp;destroy</t>
  </si>
  <si>
    <t>styc/cyc seattle</t>
  </si>
  <si>
    <t>69061</t>
  </si>
  <si>
    <t>Evelyn 32-2</t>
  </si>
  <si>
    <t>Ben Braden</t>
  </si>
  <si>
    <t>More Uff Da</t>
  </si>
  <si>
    <t>Port Madison Yacht Club</t>
  </si>
  <si>
    <t>26</t>
  </si>
  <si>
    <t>Moore 24, Moore's Reef</t>
  </si>
  <si>
    <t>White w/ Flames</t>
  </si>
  <si>
    <t>RC1 - elapsed (11.3nm)</t>
  </si>
  <si>
    <t>Rc-2 Elapsed (10.5 nm)</t>
  </si>
  <si>
    <t>RC elasped seconds</t>
  </si>
  <si>
    <t>Corrected Time (11.3nm)</t>
  </si>
  <si>
    <t>Corrected Time (10.3nm)</t>
  </si>
  <si>
    <t>Finish Order Race 1</t>
  </si>
  <si>
    <t>Finish Order Race 2</t>
  </si>
  <si>
    <t>Final Standing by Class</t>
  </si>
  <si>
    <t>Overall</t>
  </si>
  <si>
    <t>Day 1</t>
  </si>
  <si>
    <t>Day 2</t>
  </si>
  <si>
    <t>Class Day 1</t>
  </si>
  <si>
    <t>Class Day 2</t>
  </si>
  <si>
    <t>Class Overall</t>
  </si>
  <si>
    <t>Boat</t>
  </si>
  <si>
    <t>Skipper</t>
  </si>
  <si>
    <t>Overall Race 1 (fleet)</t>
  </si>
  <si>
    <t>Overall Race 2 (fleet)</t>
  </si>
  <si>
    <t>Overall PMYC RI Race (fleet)</t>
  </si>
  <si>
    <t>Div</t>
  </si>
  <si>
    <t>Poke&amp;Destroy</t>
  </si>
  <si>
    <t>The Boss</t>
  </si>
  <si>
    <t>Hagar</t>
  </si>
  <si>
    <t>Chad Stenwick</t>
  </si>
  <si>
    <t>Joe Grieser</t>
  </si>
  <si>
    <t>RC2 Elapsed Seconds</t>
  </si>
  <si>
    <t>total corrected time</t>
  </si>
  <si>
    <t>Division</t>
  </si>
  <si>
    <t>R1 Standing by Class</t>
  </si>
  <si>
    <t>Race 2 by Class</t>
  </si>
  <si>
    <t>Corrected Time</t>
  </si>
  <si>
    <t>Corrected Time2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</si>
</sst>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[$-F400]h:mm:ss\ AM/PM"/>
    <numFmt numFmtId="169" formatCode="[$-409]h:mm:ss\ AM/PM"/>
    <numFmt numFmtId="170" formatCode="[$-409]dddd\,\ mmmm\ d\,\ yyyy"/>
  </numFmts>
  <fonts count="39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Rounded MT Bold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textRotation="61"/>
    </xf>
    <xf numFmtId="0" fontId="1" fillId="33" borderId="0" xfId="0" applyNumberFormat="1" applyFont="1" applyFill="1" applyBorder="1" applyAlignment="1" applyProtection="1">
      <alignment horizontal="left" textRotation="61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/>
    </xf>
    <xf numFmtId="168" fontId="21" fillId="3" borderId="0" xfId="16" applyNumberFormat="1" applyBorder="1" applyAlignment="1" applyProtection="1">
      <alignment horizontal="left" textRotation="61"/>
      <protection/>
    </xf>
    <xf numFmtId="168" fontId="21" fillId="7" borderId="0" xfId="20" applyNumberFormat="1" applyBorder="1" applyAlignment="1" applyProtection="1">
      <alignment horizontal="left" textRotation="61"/>
      <protection/>
    </xf>
    <xf numFmtId="0" fontId="21" fillId="7" borderId="0" xfId="20" applyAlignment="1">
      <alignment/>
    </xf>
    <xf numFmtId="0" fontId="21" fillId="12" borderId="0" xfId="25" applyNumberFormat="1" applyBorder="1" applyAlignment="1" applyProtection="1">
      <alignment horizontal="left" textRotation="61"/>
      <protection/>
    </xf>
    <xf numFmtId="168" fontId="21" fillId="12" borderId="0" xfId="25" applyNumberFormat="1" applyBorder="1" applyAlignment="1" applyProtection="1">
      <alignment horizontal="left" textRotation="61"/>
      <protection/>
    </xf>
    <xf numFmtId="164" fontId="21" fillId="7" borderId="0" xfId="2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/>
      <protection/>
    </xf>
    <xf numFmtId="21" fontId="38" fillId="3" borderId="0" xfId="16" applyNumberFormat="1" applyFont="1" applyBorder="1" applyAlignment="1" applyProtection="1">
      <alignment horizontal="left"/>
      <protection/>
    </xf>
    <xf numFmtId="0" fontId="38" fillId="3" borderId="0" xfId="16" applyNumberFormat="1" applyFont="1" applyAlignment="1">
      <alignment/>
    </xf>
    <xf numFmtId="21" fontId="38" fillId="12" borderId="0" xfId="25" applyNumberFormat="1" applyFont="1" applyBorder="1" applyAlignment="1" applyProtection="1">
      <alignment horizontal="left"/>
      <protection/>
    </xf>
    <xf numFmtId="0" fontId="38" fillId="12" borderId="0" xfId="25" applyNumberFormat="1" applyFont="1" applyAlignment="1">
      <alignment/>
    </xf>
    <xf numFmtId="164" fontId="38" fillId="12" borderId="0" xfId="25" applyNumberFormat="1" applyFont="1" applyAlignment="1">
      <alignment/>
    </xf>
    <xf numFmtId="1" fontId="21" fillId="3" borderId="0" xfId="16" applyNumberFormat="1" applyBorder="1" applyAlignment="1" applyProtection="1">
      <alignment horizontal="center" textRotation="61"/>
      <protection/>
    </xf>
    <xf numFmtId="1" fontId="38" fillId="3" borderId="0" xfId="16" applyNumberFormat="1" applyFon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168" fontId="21" fillId="3" borderId="0" xfId="16" applyNumberFormat="1" applyBorder="1" applyAlignment="1" applyProtection="1">
      <alignment horizontal="center" textRotation="61"/>
      <protection/>
    </xf>
    <xf numFmtId="1" fontId="21" fillId="12" borderId="0" xfId="25" applyNumberFormat="1" applyBorder="1" applyAlignment="1" applyProtection="1">
      <alignment horizontal="center" textRotation="61"/>
      <protection/>
    </xf>
    <xf numFmtId="0" fontId="38" fillId="3" borderId="0" xfId="16" applyNumberFormat="1" applyFont="1" applyAlignment="1">
      <alignment horizontal="center"/>
    </xf>
    <xf numFmtId="1" fontId="38" fillId="12" borderId="0" xfId="25" applyNumberFormat="1" applyFont="1" applyBorder="1" applyAlignment="1" applyProtection="1">
      <alignment horizontal="center"/>
      <protection/>
    </xf>
    <xf numFmtId="168" fontId="0" fillId="0" borderId="0" xfId="0" applyNumberFormat="1" applyAlignment="1">
      <alignment horizontal="center"/>
    </xf>
    <xf numFmtId="168" fontId="21" fillId="12" borderId="0" xfId="25" applyNumberFormat="1" applyBorder="1" applyAlignment="1" applyProtection="1">
      <alignment horizontal="center" textRotation="61"/>
      <protection/>
    </xf>
    <xf numFmtId="0" fontId="38" fillId="12" borderId="0" xfId="25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8" fontId="21" fillId="7" borderId="0" xfId="20" applyNumberFormat="1" applyBorder="1" applyAlignment="1" applyProtection="1">
      <alignment horizontal="center" textRotation="61"/>
      <protection/>
    </xf>
    <xf numFmtId="0" fontId="21" fillId="7" borderId="0" xfId="2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C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30" totalsRowShown="0">
  <tableColumns count="11">
    <tableColumn id="1" name="Class Overall"/>
    <tableColumn id="2" name="Class Day 1"/>
    <tableColumn id="3" name="Class Day 2"/>
    <tableColumn id="4" name="Boat"/>
    <tableColumn id="5" name="Skipper"/>
    <tableColumn id="6" name="Div"/>
    <tableColumn id="7" name="Overall"/>
    <tableColumn id="8" name="Day 1"/>
    <tableColumn id="10" name="Corrected Time"/>
    <tableColumn id="9" name="Day 2"/>
    <tableColumn id="11" name="Corrected Tim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1" sqref="C1:D16384"/>
    </sheetView>
  </sheetViews>
  <sheetFormatPr defaultColWidth="9.140625" defaultRowHeight="12.75" customHeight="1"/>
  <cols>
    <col min="1" max="1" width="6.7109375" style="1" customWidth="1"/>
    <col min="2" max="3" width="19.8515625" style="1" customWidth="1"/>
    <col min="4" max="9" width="8.57421875" style="1" customWidth="1"/>
    <col min="10" max="10" width="14.421875" style="26" customWidth="1"/>
    <col min="11" max="13" width="11.57421875" style="2" customWidth="1"/>
    <col min="14" max="15" width="11.57421875" style="31" customWidth="1"/>
    <col min="16" max="16" width="11.57421875" style="26" customWidth="1"/>
    <col min="17" max="19" width="11.57421875" style="1" customWidth="1"/>
    <col min="20" max="20" width="8.7109375" style="34" customWidth="1"/>
    <col min="21" max="21" width="7.7109375" style="34" customWidth="1"/>
    <col min="22" max="22" width="9.140625" style="12" customWidth="1"/>
    <col min="23" max="24" width="9.140625" style="36" customWidth="1"/>
    <col min="25" max="25" width="9.140625" style="0" customWidth="1"/>
    <col min="26" max="16384" width="9.140625" style="1" customWidth="1"/>
  </cols>
  <sheetData>
    <row r="1" spans="2:24" s="3" customFormat="1" ht="102" customHeight="1"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181</v>
      </c>
      <c r="J1" s="24" t="s">
        <v>159</v>
      </c>
      <c r="K1" s="10" t="s">
        <v>154</v>
      </c>
      <c r="L1" s="10" t="s">
        <v>156</v>
      </c>
      <c r="M1" s="10" t="s">
        <v>157</v>
      </c>
      <c r="N1" s="27" t="s">
        <v>182</v>
      </c>
      <c r="O1" s="27" t="s">
        <v>170</v>
      </c>
      <c r="P1" s="28" t="s">
        <v>160</v>
      </c>
      <c r="Q1" s="13" t="s">
        <v>155</v>
      </c>
      <c r="R1" s="13" t="s">
        <v>179</v>
      </c>
      <c r="S1" s="14" t="s">
        <v>158</v>
      </c>
      <c r="T1" s="32" t="s">
        <v>183</v>
      </c>
      <c r="U1" s="32" t="s">
        <v>171</v>
      </c>
      <c r="V1" s="11" t="s">
        <v>180</v>
      </c>
      <c r="W1" s="35" t="s">
        <v>161</v>
      </c>
      <c r="X1" s="35" t="s">
        <v>172</v>
      </c>
    </row>
    <row r="2" spans="1:25" s="16" customFormat="1" ht="39.75" customHeight="1">
      <c r="A2" s="16">
        <v>19</v>
      </c>
      <c r="B2" s="18" t="s">
        <v>92</v>
      </c>
      <c r="C2" s="18" t="s">
        <v>93</v>
      </c>
      <c r="D2" s="18" t="s">
        <v>7</v>
      </c>
      <c r="E2" s="18" t="s">
        <v>94</v>
      </c>
      <c r="F2" s="18" t="s">
        <v>95</v>
      </c>
      <c r="G2" s="18" t="s">
        <v>66</v>
      </c>
      <c r="H2" s="18" t="s">
        <v>96</v>
      </c>
      <c r="I2" s="18" t="s">
        <v>23</v>
      </c>
      <c r="J2" s="25">
        <v>24</v>
      </c>
      <c r="K2" s="19">
        <v>0.1989583333333334</v>
      </c>
      <c r="L2" s="20">
        <f aca="true" t="shared" si="0" ref="L2:L28">HOUR(K2)*3600+MINUTE(K2)*60+SECOND(K2)</f>
        <v>17190</v>
      </c>
      <c r="M2" s="20">
        <f aca="true" t="shared" si="1" ref="M2:M28">L2-H2*11.3</f>
        <v>15630.6</v>
      </c>
      <c r="N2" s="29">
        <v>5</v>
      </c>
      <c r="O2" s="29">
        <v>26</v>
      </c>
      <c r="P2" s="30">
        <v>2</v>
      </c>
      <c r="Q2" s="21">
        <v>0.09327546296296296</v>
      </c>
      <c r="R2" s="22">
        <f aca="true" t="shared" si="2" ref="R2:R7">HOUR(Q2)*3600+MINUTE(Q2)*60+SECOND(Q2)-300</f>
        <v>7759</v>
      </c>
      <c r="S2" s="23">
        <f aca="true" t="shared" si="3" ref="S2:S28">R2-H2*10.3</f>
        <v>6337.6</v>
      </c>
      <c r="T2" s="33">
        <v>1</v>
      </c>
      <c r="U2" s="33">
        <v>1</v>
      </c>
      <c r="V2" s="15">
        <f aca="true" t="shared" si="4" ref="V2:V28">S2+M2</f>
        <v>21968.2</v>
      </c>
      <c r="W2" s="36">
        <v>1</v>
      </c>
      <c r="X2" s="36">
        <v>19</v>
      </c>
      <c r="Y2" s="17"/>
    </row>
    <row r="3" spans="1:25" s="16" customFormat="1" ht="39.75" customHeight="1">
      <c r="A3" s="16">
        <v>20</v>
      </c>
      <c r="B3" s="18" t="s">
        <v>58</v>
      </c>
      <c r="C3" s="18" t="s">
        <v>59</v>
      </c>
      <c r="D3" s="18" t="s">
        <v>55</v>
      </c>
      <c r="E3" s="18" t="s">
        <v>60</v>
      </c>
      <c r="F3" s="18" t="s">
        <v>61</v>
      </c>
      <c r="G3" s="18" t="s">
        <v>15</v>
      </c>
      <c r="H3" s="18">
        <v>120</v>
      </c>
      <c r="I3" s="18" t="s">
        <v>23</v>
      </c>
      <c r="J3" s="25">
        <v>23</v>
      </c>
      <c r="K3" s="19">
        <v>0.1949652777777778</v>
      </c>
      <c r="L3" s="20">
        <f t="shared" si="0"/>
        <v>16845</v>
      </c>
      <c r="M3" s="20">
        <f t="shared" si="1"/>
        <v>15489</v>
      </c>
      <c r="N3" s="29">
        <v>4</v>
      </c>
      <c r="O3" s="29">
        <v>25</v>
      </c>
      <c r="P3" s="30">
        <v>1</v>
      </c>
      <c r="Q3" s="21">
        <v>0.09304398148148148</v>
      </c>
      <c r="R3" s="22">
        <f t="shared" si="2"/>
        <v>7739</v>
      </c>
      <c r="S3" s="23">
        <f t="shared" si="3"/>
        <v>6503</v>
      </c>
      <c r="T3" s="33">
        <v>2</v>
      </c>
      <c r="U3" s="33">
        <v>2</v>
      </c>
      <c r="V3" s="15">
        <f t="shared" si="4"/>
        <v>21992</v>
      </c>
      <c r="W3" s="36">
        <v>2</v>
      </c>
      <c r="X3" s="36">
        <v>20</v>
      </c>
      <c r="Y3" s="17"/>
    </row>
    <row r="4" spans="1:25" s="16" customFormat="1" ht="39.75" customHeight="1">
      <c r="A4" s="16">
        <v>23</v>
      </c>
      <c r="B4" s="18" t="s">
        <v>49</v>
      </c>
      <c r="C4" s="18" t="s">
        <v>50</v>
      </c>
      <c r="D4" s="18" t="s">
        <v>7</v>
      </c>
      <c r="E4" s="18" t="s">
        <v>51</v>
      </c>
      <c r="F4" s="18" t="s">
        <v>52</v>
      </c>
      <c r="G4" s="18" t="s">
        <v>15</v>
      </c>
      <c r="H4" s="18">
        <v>225</v>
      </c>
      <c r="I4" s="18" t="s">
        <v>23</v>
      </c>
      <c r="J4" s="25">
        <v>25</v>
      </c>
      <c r="K4" s="19">
        <v>0.20432870370370365</v>
      </c>
      <c r="L4" s="20">
        <f t="shared" si="0"/>
        <v>17654</v>
      </c>
      <c r="M4" s="20">
        <f t="shared" si="1"/>
        <v>15111.5</v>
      </c>
      <c r="N4" s="29">
        <v>2</v>
      </c>
      <c r="O4" s="29">
        <v>24</v>
      </c>
      <c r="P4" s="30">
        <v>20</v>
      </c>
      <c r="Q4" s="21">
        <v>0.12295138888888889</v>
      </c>
      <c r="R4" s="22">
        <f t="shared" si="2"/>
        <v>10323</v>
      </c>
      <c r="S4" s="23">
        <f t="shared" si="3"/>
        <v>8005.5</v>
      </c>
      <c r="T4" s="33">
        <v>3</v>
      </c>
      <c r="U4" s="33">
        <v>20</v>
      </c>
      <c r="V4" s="15">
        <f t="shared" si="4"/>
        <v>23117</v>
      </c>
      <c r="W4" s="36">
        <v>3</v>
      </c>
      <c r="X4" s="36">
        <v>23</v>
      </c>
      <c r="Y4" s="17"/>
    </row>
    <row r="5" spans="1:25" s="16" customFormat="1" ht="39.75" customHeight="1">
      <c r="A5" s="16">
        <v>25</v>
      </c>
      <c r="B5" s="18" t="s">
        <v>97</v>
      </c>
      <c r="C5" s="18" t="s">
        <v>98</v>
      </c>
      <c r="D5" s="18" t="s">
        <v>7</v>
      </c>
      <c r="E5" s="18" t="s">
        <v>12</v>
      </c>
      <c r="F5" s="18" t="s">
        <v>99</v>
      </c>
      <c r="G5" s="18" t="s">
        <v>15</v>
      </c>
      <c r="H5" s="18" t="s">
        <v>100</v>
      </c>
      <c r="I5" s="18" t="s">
        <v>23</v>
      </c>
      <c r="J5" s="25">
        <v>22</v>
      </c>
      <c r="K5" s="19">
        <v>0.1948611111111111</v>
      </c>
      <c r="L5" s="20">
        <f t="shared" si="0"/>
        <v>16836</v>
      </c>
      <c r="M5" s="20">
        <f t="shared" si="1"/>
        <v>14157.9</v>
      </c>
      <c r="N5" s="29">
        <v>1</v>
      </c>
      <c r="O5" s="29">
        <v>22</v>
      </c>
      <c r="P5" s="30">
        <v>26</v>
      </c>
      <c r="Q5" s="21">
        <v>0.15568287037037037</v>
      </c>
      <c r="R5" s="22">
        <f t="shared" si="2"/>
        <v>13151</v>
      </c>
      <c r="S5" s="23">
        <f t="shared" si="3"/>
        <v>10709.9</v>
      </c>
      <c r="T5" s="33">
        <v>5</v>
      </c>
      <c r="U5" s="33">
        <v>26</v>
      </c>
      <c r="V5" s="15">
        <f t="shared" si="4"/>
        <v>24867.8</v>
      </c>
      <c r="W5" s="36">
        <v>4</v>
      </c>
      <c r="X5" s="36">
        <v>25</v>
      </c>
      <c r="Y5" s="17"/>
    </row>
    <row r="6" spans="1:25" s="16" customFormat="1" ht="39.75" customHeight="1">
      <c r="A6" s="16">
        <v>26</v>
      </c>
      <c r="B6" s="18" t="s">
        <v>74</v>
      </c>
      <c r="C6" s="18" t="s">
        <v>75</v>
      </c>
      <c r="D6" s="18" t="s">
        <v>39</v>
      </c>
      <c r="E6" s="18" t="s">
        <v>60</v>
      </c>
      <c r="F6" s="18" t="s">
        <v>76</v>
      </c>
      <c r="G6" s="18" t="s">
        <v>77</v>
      </c>
      <c r="H6" s="18" t="s">
        <v>78</v>
      </c>
      <c r="I6" s="18" t="s">
        <v>23</v>
      </c>
      <c r="J6" s="25">
        <v>27</v>
      </c>
      <c r="K6" s="19">
        <v>0.21134259259259264</v>
      </c>
      <c r="L6" s="20">
        <f t="shared" si="0"/>
        <v>18260</v>
      </c>
      <c r="M6" s="20">
        <f t="shared" si="1"/>
        <v>16327.7</v>
      </c>
      <c r="N6" s="29">
        <v>6</v>
      </c>
      <c r="O6" s="29">
        <v>27</v>
      </c>
      <c r="P6" s="30">
        <v>23</v>
      </c>
      <c r="Q6" s="21">
        <v>0.13008101851851853</v>
      </c>
      <c r="R6" s="22">
        <f t="shared" si="2"/>
        <v>10939</v>
      </c>
      <c r="S6" s="23">
        <f t="shared" si="3"/>
        <v>9177.7</v>
      </c>
      <c r="T6" s="33">
        <v>4</v>
      </c>
      <c r="U6" s="33">
        <v>23</v>
      </c>
      <c r="V6" s="15">
        <f t="shared" si="4"/>
        <v>25505.4</v>
      </c>
      <c r="W6" s="36">
        <v>5</v>
      </c>
      <c r="X6" s="36">
        <v>26</v>
      </c>
      <c r="Y6" s="17"/>
    </row>
    <row r="7" spans="1:25" s="16" customFormat="1" ht="39.75" customHeight="1">
      <c r="A7" s="16">
        <v>27</v>
      </c>
      <c r="B7" s="18" t="s">
        <v>62</v>
      </c>
      <c r="C7" s="18" t="s">
        <v>63</v>
      </c>
      <c r="D7" s="18" t="s">
        <v>7</v>
      </c>
      <c r="E7" s="18" t="s">
        <v>64</v>
      </c>
      <c r="F7" s="18" t="s">
        <v>65</v>
      </c>
      <c r="G7" s="18" t="s">
        <v>66</v>
      </c>
      <c r="H7" s="18" t="s">
        <v>67</v>
      </c>
      <c r="I7" s="18" t="s">
        <v>23</v>
      </c>
      <c r="J7" s="25">
        <v>26</v>
      </c>
      <c r="K7" s="19">
        <v>0.2101041666666667</v>
      </c>
      <c r="L7" s="20">
        <f t="shared" si="0"/>
        <v>18153</v>
      </c>
      <c r="M7" s="20">
        <f t="shared" si="1"/>
        <v>15135.9</v>
      </c>
      <c r="N7" s="29">
        <v>3</v>
      </c>
      <c r="O7" s="29">
        <v>23</v>
      </c>
      <c r="P7" s="30">
        <v>27</v>
      </c>
      <c r="Q7" s="21">
        <v>0.1640625</v>
      </c>
      <c r="R7" s="22">
        <f t="shared" si="2"/>
        <v>13875</v>
      </c>
      <c r="S7" s="23">
        <f t="shared" si="3"/>
        <v>11124.9</v>
      </c>
      <c r="T7" s="33">
        <v>6</v>
      </c>
      <c r="U7" s="33">
        <v>27</v>
      </c>
      <c r="V7" s="15">
        <f t="shared" si="4"/>
        <v>26260.8</v>
      </c>
      <c r="W7" s="36">
        <v>6</v>
      </c>
      <c r="X7" s="36">
        <v>27</v>
      </c>
      <c r="Y7" s="17"/>
    </row>
    <row r="8" spans="1:25" s="16" customFormat="1" ht="39.75" customHeight="1">
      <c r="A8" s="16">
        <v>2</v>
      </c>
      <c r="B8" s="18" t="s">
        <v>24</v>
      </c>
      <c r="C8" s="18" t="s">
        <v>25</v>
      </c>
      <c r="D8" s="18" t="s">
        <v>26</v>
      </c>
      <c r="E8" s="18" t="s">
        <v>27</v>
      </c>
      <c r="F8" s="18" t="s">
        <v>28</v>
      </c>
      <c r="G8" s="18" t="s">
        <v>29</v>
      </c>
      <c r="H8" s="18" t="s">
        <v>30</v>
      </c>
      <c r="I8" s="18" t="s">
        <v>22</v>
      </c>
      <c r="J8" s="25">
        <v>1</v>
      </c>
      <c r="K8" s="19">
        <v>0.15032407407407408</v>
      </c>
      <c r="L8" s="20">
        <f t="shared" si="0"/>
        <v>12988</v>
      </c>
      <c r="M8" s="20">
        <f t="shared" si="1"/>
        <v>12072.7</v>
      </c>
      <c r="N8" s="29">
        <v>2</v>
      </c>
      <c r="O8" s="29">
        <v>2</v>
      </c>
      <c r="P8" s="30">
        <v>7</v>
      </c>
      <c r="Q8" s="21">
        <v>0.1024074074074074</v>
      </c>
      <c r="R8" s="22">
        <f>HOUR(Q8)*3600+MINUTE(Q8)*60+SECOND(Q8)-900</f>
        <v>7948</v>
      </c>
      <c r="S8" s="23">
        <f t="shared" si="3"/>
        <v>7113.7</v>
      </c>
      <c r="T8" s="33">
        <v>4</v>
      </c>
      <c r="U8" s="33">
        <v>7</v>
      </c>
      <c r="V8" s="15">
        <f t="shared" si="4"/>
        <v>19186.4</v>
      </c>
      <c r="W8" s="36">
        <v>1</v>
      </c>
      <c r="X8" s="36">
        <v>2</v>
      </c>
      <c r="Y8" s="17"/>
    </row>
    <row r="9" spans="1:25" s="16" customFormat="1" ht="39.75" customHeight="1">
      <c r="A9" s="16">
        <v>3</v>
      </c>
      <c r="B9" s="18" t="s">
        <v>143</v>
      </c>
      <c r="C9" s="18" t="s">
        <v>144</v>
      </c>
      <c r="D9" s="18" t="s">
        <v>145</v>
      </c>
      <c r="E9" s="18" t="s">
        <v>146</v>
      </c>
      <c r="F9" s="18" t="s">
        <v>147</v>
      </c>
      <c r="G9" s="18" t="s">
        <v>84</v>
      </c>
      <c r="H9" s="18" t="s">
        <v>42</v>
      </c>
      <c r="I9" s="18" t="s">
        <v>22</v>
      </c>
      <c r="J9" s="25">
        <v>6</v>
      </c>
      <c r="K9" s="19">
        <v>0.15653935185185192</v>
      </c>
      <c r="L9" s="20">
        <f t="shared" si="0"/>
        <v>13525</v>
      </c>
      <c r="M9" s="20">
        <f t="shared" si="1"/>
        <v>12474.1</v>
      </c>
      <c r="N9" s="29">
        <v>4</v>
      </c>
      <c r="O9" s="29">
        <v>5</v>
      </c>
      <c r="P9" s="30">
        <v>3</v>
      </c>
      <c r="Q9" s="21">
        <v>0.09965277777777777</v>
      </c>
      <c r="R9" s="22">
        <f>HOUR(Q9)*3600+MINUTE(Q9)*60+SECOND(Q9)-900</f>
        <v>7710</v>
      </c>
      <c r="S9" s="23">
        <f t="shared" si="3"/>
        <v>6752.1</v>
      </c>
      <c r="T9" s="33">
        <v>2</v>
      </c>
      <c r="U9" s="33">
        <v>5</v>
      </c>
      <c r="V9" s="15">
        <f t="shared" si="4"/>
        <v>19226.2</v>
      </c>
      <c r="W9" s="36">
        <v>2</v>
      </c>
      <c r="X9" s="36">
        <v>3</v>
      </c>
      <c r="Y9" s="17"/>
    </row>
    <row r="10" spans="1:25" s="16" customFormat="1" ht="39.75" customHeight="1">
      <c r="A10" s="16">
        <v>4</v>
      </c>
      <c r="B10" s="17" t="s">
        <v>178</v>
      </c>
      <c r="C10" s="18" t="s">
        <v>176</v>
      </c>
      <c r="D10" s="18" t="s">
        <v>55</v>
      </c>
      <c r="E10" s="18" t="s">
        <v>135</v>
      </c>
      <c r="F10" s="18" t="s">
        <v>136</v>
      </c>
      <c r="G10" s="18" t="s">
        <v>137</v>
      </c>
      <c r="H10" s="18" t="s">
        <v>138</v>
      </c>
      <c r="I10" s="18" t="s">
        <v>22</v>
      </c>
      <c r="J10" s="25">
        <v>10</v>
      </c>
      <c r="K10" s="19">
        <v>0.16405092592592602</v>
      </c>
      <c r="L10" s="20">
        <f t="shared" si="0"/>
        <v>14174</v>
      </c>
      <c r="M10" s="20">
        <f t="shared" si="1"/>
        <v>12750.2</v>
      </c>
      <c r="N10" s="29">
        <v>8</v>
      </c>
      <c r="O10" s="29">
        <v>9</v>
      </c>
      <c r="P10" s="30">
        <v>8</v>
      </c>
      <c r="Q10" s="21">
        <v>0.10355324074074074</v>
      </c>
      <c r="R10" s="22">
        <f>HOUR(Q10)*3600+MINUTE(Q10)*60+SECOND(Q10)-900</f>
        <v>8047</v>
      </c>
      <c r="S10" s="23">
        <f t="shared" si="3"/>
        <v>6749.2</v>
      </c>
      <c r="T10" s="33">
        <v>1</v>
      </c>
      <c r="U10" s="33">
        <v>4</v>
      </c>
      <c r="V10" s="15">
        <f t="shared" si="4"/>
        <v>19499.4</v>
      </c>
      <c r="W10" s="36">
        <v>3</v>
      </c>
      <c r="X10" s="36">
        <v>4</v>
      </c>
      <c r="Y10" s="17"/>
    </row>
    <row r="11" spans="1:25" s="16" customFormat="1" ht="39.75" customHeight="1">
      <c r="A11" s="16">
        <v>5</v>
      </c>
      <c r="B11" s="18" t="s">
        <v>79</v>
      </c>
      <c r="C11" s="18" t="s">
        <v>80</v>
      </c>
      <c r="D11" s="18" t="s">
        <v>81</v>
      </c>
      <c r="E11" s="18" t="s">
        <v>82</v>
      </c>
      <c r="F11" s="18" t="s">
        <v>83</v>
      </c>
      <c r="G11" s="18" t="s">
        <v>84</v>
      </c>
      <c r="H11" s="18" t="s">
        <v>85</v>
      </c>
      <c r="I11" s="18" t="s">
        <v>22</v>
      </c>
      <c r="J11" s="25">
        <v>5</v>
      </c>
      <c r="K11" s="19">
        <v>0.1539930555555556</v>
      </c>
      <c r="L11" s="20">
        <f t="shared" si="0"/>
        <v>13305</v>
      </c>
      <c r="M11" s="20">
        <f t="shared" si="1"/>
        <v>12491.4</v>
      </c>
      <c r="N11" s="29">
        <v>6</v>
      </c>
      <c r="O11" s="29">
        <v>7</v>
      </c>
      <c r="P11" s="30">
        <v>5</v>
      </c>
      <c r="Q11" s="21">
        <v>0.10114583333333334</v>
      </c>
      <c r="R11" s="22">
        <f>HOUR(Q11)*3600+MINUTE(Q11)*60+SECOND(Q11)-900</f>
        <v>7839</v>
      </c>
      <c r="S11" s="23">
        <f t="shared" si="3"/>
        <v>7097.4</v>
      </c>
      <c r="T11" s="33">
        <v>3</v>
      </c>
      <c r="U11" s="33">
        <v>6</v>
      </c>
      <c r="V11" s="15">
        <f t="shared" si="4"/>
        <v>19588.8</v>
      </c>
      <c r="W11" s="36">
        <v>4</v>
      </c>
      <c r="X11" s="36">
        <v>5</v>
      </c>
      <c r="Y11" s="17"/>
    </row>
    <row r="12" spans="1:25" s="16" customFormat="1" ht="39.75" customHeight="1">
      <c r="A12" s="16">
        <v>15</v>
      </c>
      <c r="B12" s="18" t="s">
        <v>127</v>
      </c>
      <c r="C12" s="18" t="s">
        <v>128</v>
      </c>
      <c r="D12" s="18" t="s">
        <v>7</v>
      </c>
      <c r="E12" s="18" t="s">
        <v>129</v>
      </c>
      <c r="F12" s="18" t="s">
        <v>130</v>
      </c>
      <c r="G12" s="18" t="s">
        <v>84</v>
      </c>
      <c r="H12" s="18" t="s">
        <v>57</v>
      </c>
      <c r="I12" s="18" t="s">
        <v>22</v>
      </c>
      <c r="J12" s="25">
        <v>17</v>
      </c>
      <c r="K12" s="19">
        <v>0.1752893518518518</v>
      </c>
      <c r="L12" s="20">
        <f t="shared" si="0"/>
        <v>15145</v>
      </c>
      <c r="M12" s="20">
        <f t="shared" si="1"/>
        <v>13687.3</v>
      </c>
      <c r="N12" s="29">
        <v>14</v>
      </c>
      <c r="O12" s="29">
        <v>20</v>
      </c>
      <c r="P12" s="30">
        <v>10</v>
      </c>
      <c r="Q12" s="21">
        <v>0.10686342592592592</v>
      </c>
      <c r="R12" s="22">
        <f>HOUR(Q12)*3600+MINUTE(Q12)*60+SECOND(Q12)-600</f>
        <v>8633</v>
      </c>
      <c r="S12" s="23">
        <f t="shared" si="3"/>
        <v>7304.3</v>
      </c>
      <c r="T12" s="33">
        <v>6</v>
      </c>
      <c r="U12" s="33">
        <v>9</v>
      </c>
      <c r="V12" s="15">
        <f t="shared" si="4"/>
        <v>20991.6</v>
      </c>
      <c r="W12" s="36">
        <v>4</v>
      </c>
      <c r="X12" s="36">
        <v>15</v>
      </c>
      <c r="Y12" s="17"/>
    </row>
    <row r="13" spans="1:25" s="16" customFormat="1" ht="39.75" customHeight="1">
      <c r="A13" s="16">
        <v>6</v>
      </c>
      <c r="B13" s="18" t="s">
        <v>86</v>
      </c>
      <c r="C13" s="18" t="s">
        <v>87</v>
      </c>
      <c r="D13" s="18" t="s">
        <v>39</v>
      </c>
      <c r="E13" s="18" t="s">
        <v>88</v>
      </c>
      <c r="F13" s="18" t="s">
        <v>89</v>
      </c>
      <c r="G13" s="18" t="s">
        <v>90</v>
      </c>
      <c r="H13" s="18" t="s">
        <v>91</v>
      </c>
      <c r="I13" s="18" t="s">
        <v>22</v>
      </c>
      <c r="J13" s="25">
        <v>2</v>
      </c>
      <c r="K13" s="19">
        <v>0.15250000000000002</v>
      </c>
      <c r="L13" s="20">
        <f t="shared" si="0"/>
        <v>13176</v>
      </c>
      <c r="M13" s="20">
        <f t="shared" si="1"/>
        <v>12531.9</v>
      </c>
      <c r="N13" s="29">
        <v>7</v>
      </c>
      <c r="O13" s="29">
        <v>8</v>
      </c>
      <c r="P13" s="30">
        <v>4</v>
      </c>
      <c r="Q13" s="21">
        <v>0.0999074074074074</v>
      </c>
      <c r="R13" s="22">
        <f aca="true" t="shared" si="5" ref="R13:R21">HOUR(Q13)*3600+MINUTE(Q13)*60+SECOND(Q13)-900</f>
        <v>7732</v>
      </c>
      <c r="S13" s="23">
        <f t="shared" si="3"/>
        <v>7144.9</v>
      </c>
      <c r="T13" s="33">
        <v>5</v>
      </c>
      <c r="U13" s="33">
        <v>8</v>
      </c>
      <c r="V13" s="15">
        <f t="shared" si="4"/>
        <v>19676.8</v>
      </c>
      <c r="W13" s="36">
        <v>5</v>
      </c>
      <c r="X13" s="36">
        <v>6</v>
      </c>
      <c r="Y13" s="17"/>
    </row>
    <row r="14" spans="1:25" s="16" customFormat="1" ht="39.75" customHeight="1">
      <c r="A14" s="16">
        <v>7</v>
      </c>
      <c r="B14" s="18" t="s">
        <v>17</v>
      </c>
      <c r="C14" s="18" t="s">
        <v>18</v>
      </c>
      <c r="D14" s="18" t="s">
        <v>7</v>
      </c>
      <c r="E14" s="18" t="s">
        <v>19</v>
      </c>
      <c r="F14" s="18" t="s">
        <v>20</v>
      </c>
      <c r="G14" s="18" t="s">
        <v>15</v>
      </c>
      <c r="H14" s="18" t="s">
        <v>21</v>
      </c>
      <c r="I14" s="18" t="s">
        <v>22</v>
      </c>
      <c r="J14" s="25">
        <v>3</v>
      </c>
      <c r="K14" s="19">
        <v>0.15251157407407417</v>
      </c>
      <c r="L14" s="20">
        <f t="shared" si="0"/>
        <v>13177</v>
      </c>
      <c r="M14" s="20">
        <f t="shared" si="1"/>
        <v>12329.5</v>
      </c>
      <c r="N14" s="29">
        <v>3</v>
      </c>
      <c r="O14" s="29">
        <v>3</v>
      </c>
      <c r="P14" s="30">
        <v>12</v>
      </c>
      <c r="Q14" s="21">
        <v>0.11027777777777777</v>
      </c>
      <c r="R14" s="22">
        <f t="shared" si="5"/>
        <v>8628</v>
      </c>
      <c r="S14" s="23">
        <f t="shared" si="3"/>
        <v>7855.5</v>
      </c>
      <c r="T14" s="33">
        <v>11</v>
      </c>
      <c r="U14" s="33">
        <v>18</v>
      </c>
      <c r="V14" s="15">
        <f t="shared" si="4"/>
        <v>20185</v>
      </c>
      <c r="W14" s="36">
        <v>6</v>
      </c>
      <c r="X14" s="36">
        <v>7</v>
      </c>
      <c r="Y14" s="17"/>
    </row>
    <row r="15" spans="1:25" s="16" customFormat="1" ht="39.75" customHeight="1">
      <c r="A15" s="16">
        <v>8</v>
      </c>
      <c r="B15" s="18" t="s">
        <v>53</v>
      </c>
      <c r="C15" s="18" t="s">
        <v>54</v>
      </c>
      <c r="D15" s="18" t="s">
        <v>55</v>
      </c>
      <c r="E15" s="18" t="s">
        <v>9</v>
      </c>
      <c r="F15" s="18" t="s">
        <v>56</v>
      </c>
      <c r="G15" s="18" t="s">
        <v>15</v>
      </c>
      <c r="H15" s="18" t="s">
        <v>57</v>
      </c>
      <c r="I15" s="18" t="s">
        <v>22</v>
      </c>
      <c r="J15" s="25">
        <v>4</v>
      </c>
      <c r="K15" s="19">
        <v>0.15252314814814816</v>
      </c>
      <c r="L15" s="20">
        <f t="shared" si="0"/>
        <v>13178</v>
      </c>
      <c r="M15" s="20">
        <f t="shared" si="1"/>
        <v>11720.3</v>
      </c>
      <c r="N15" s="29">
        <v>1</v>
      </c>
      <c r="O15" s="29">
        <v>1</v>
      </c>
      <c r="P15" s="30">
        <v>22</v>
      </c>
      <c r="Q15" s="21">
        <v>0.12503472222222223</v>
      </c>
      <c r="R15" s="22">
        <f t="shared" si="5"/>
        <v>9903</v>
      </c>
      <c r="S15" s="23">
        <f t="shared" si="3"/>
        <v>8574.3</v>
      </c>
      <c r="T15" s="33">
        <v>13</v>
      </c>
      <c r="U15" s="33">
        <v>21</v>
      </c>
      <c r="V15" s="15">
        <f t="shared" si="4"/>
        <v>20294.6</v>
      </c>
      <c r="W15" s="36">
        <v>7</v>
      </c>
      <c r="X15" s="36">
        <v>8</v>
      </c>
      <c r="Y15" s="17"/>
    </row>
    <row r="16" spans="1:25" s="16" customFormat="1" ht="39.75" customHeight="1">
      <c r="A16" s="16">
        <v>9</v>
      </c>
      <c r="B16" s="18" t="s">
        <v>37</v>
      </c>
      <c r="C16" s="18" t="s">
        <v>38</v>
      </c>
      <c r="D16" s="18" t="s">
        <v>39</v>
      </c>
      <c r="E16" s="18" t="s">
        <v>40</v>
      </c>
      <c r="F16" s="18" t="s">
        <v>41</v>
      </c>
      <c r="G16" s="18" t="s">
        <v>29</v>
      </c>
      <c r="H16" s="18" t="s">
        <v>42</v>
      </c>
      <c r="I16" s="18" t="s">
        <v>22</v>
      </c>
      <c r="J16" s="25">
        <v>7</v>
      </c>
      <c r="K16" s="19">
        <v>0.15658564814814818</v>
      </c>
      <c r="L16" s="20">
        <f t="shared" si="0"/>
        <v>13529</v>
      </c>
      <c r="M16" s="20">
        <f t="shared" si="1"/>
        <v>12478.1</v>
      </c>
      <c r="N16" s="29">
        <v>5</v>
      </c>
      <c r="O16" s="29">
        <v>6</v>
      </c>
      <c r="P16" s="30">
        <v>14</v>
      </c>
      <c r="Q16" s="21">
        <v>0.11365740740740742</v>
      </c>
      <c r="R16" s="22">
        <f t="shared" si="5"/>
        <v>8920</v>
      </c>
      <c r="S16" s="23">
        <f t="shared" si="3"/>
        <v>7962.1</v>
      </c>
      <c r="T16" s="33">
        <v>12</v>
      </c>
      <c r="U16" s="33">
        <v>19</v>
      </c>
      <c r="V16" s="15">
        <f t="shared" si="4"/>
        <v>20440.2</v>
      </c>
      <c r="W16" s="36">
        <v>8</v>
      </c>
      <c r="X16" s="36">
        <v>9</v>
      </c>
      <c r="Y16" s="17"/>
    </row>
    <row r="17" spans="1:25" s="16" customFormat="1" ht="39.75" customHeight="1">
      <c r="A17" s="16">
        <v>11</v>
      </c>
      <c r="B17" s="18" t="s">
        <v>101</v>
      </c>
      <c r="C17" s="18" t="s">
        <v>102</v>
      </c>
      <c r="D17" s="18" t="s">
        <v>103</v>
      </c>
      <c r="E17" s="18" t="s">
        <v>104</v>
      </c>
      <c r="F17" s="18" t="s">
        <v>105</v>
      </c>
      <c r="G17" s="18" t="s">
        <v>29</v>
      </c>
      <c r="H17" s="18" t="s">
        <v>57</v>
      </c>
      <c r="I17" s="18" t="s">
        <v>22</v>
      </c>
      <c r="J17" s="25">
        <v>13</v>
      </c>
      <c r="K17" s="19">
        <v>0.16743055555555558</v>
      </c>
      <c r="L17" s="20">
        <f t="shared" si="0"/>
        <v>14466</v>
      </c>
      <c r="M17" s="20">
        <f t="shared" si="1"/>
        <v>13008.3</v>
      </c>
      <c r="N17" s="29">
        <v>10</v>
      </c>
      <c r="O17" s="29">
        <v>13</v>
      </c>
      <c r="P17" s="30">
        <v>13</v>
      </c>
      <c r="Q17" s="21">
        <v>0.11280092592592593</v>
      </c>
      <c r="R17" s="22">
        <f t="shared" si="5"/>
        <v>8846</v>
      </c>
      <c r="S17" s="23">
        <f t="shared" si="3"/>
        <v>7517.3</v>
      </c>
      <c r="T17" s="33">
        <v>7</v>
      </c>
      <c r="U17" s="33">
        <v>10</v>
      </c>
      <c r="V17" s="15">
        <f t="shared" si="4"/>
        <v>20525.6</v>
      </c>
      <c r="W17" s="36">
        <v>9</v>
      </c>
      <c r="X17" s="36">
        <v>11</v>
      </c>
      <c r="Y17" s="17"/>
    </row>
    <row r="18" spans="1:25" s="16" customFormat="1" ht="39.75" customHeight="1">
      <c r="A18" s="16">
        <v>13</v>
      </c>
      <c r="B18" s="18" t="s">
        <v>122</v>
      </c>
      <c r="C18" s="18" t="s">
        <v>123</v>
      </c>
      <c r="D18" s="18" t="s">
        <v>103</v>
      </c>
      <c r="E18" s="18" t="s">
        <v>124</v>
      </c>
      <c r="F18" s="18" t="s">
        <v>125</v>
      </c>
      <c r="G18" s="18" t="s">
        <v>15</v>
      </c>
      <c r="H18" s="18" t="s">
        <v>126</v>
      </c>
      <c r="I18" s="18" t="s">
        <v>22</v>
      </c>
      <c r="J18" s="25">
        <v>11</v>
      </c>
      <c r="K18" s="19">
        <v>0.16575231481481484</v>
      </c>
      <c r="L18" s="20">
        <f t="shared" si="0"/>
        <v>14321</v>
      </c>
      <c r="M18" s="20">
        <f t="shared" si="1"/>
        <v>12965</v>
      </c>
      <c r="N18" s="29">
        <v>9</v>
      </c>
      <c r="O18" s="29">
        <v>12</v>
      </c>
      <c r="P18" s="30">
        <v>15</v>
      </c>
      <c r="Q18" s="21">
        <v>0.11410879629629629</v>
      </c>
      <c r="R18" s="22">
        <f t="shared" si="5"/>
        <v>8959</v>
      </c>
      <c r="S18" s="23">
        <f t="shared" si="3"/>
        <v>7723</v>
      </c>
      <c r="T18" s="33">
        <v>9</v>
      </c>
      <c r="U18" s="33">
        <v>15</v>
      </c>
      <c r="V18" s="15">
        <f t="shared" si="4"/>
        <v>20688</v>
      </c>
      <c r="W18" s="36">
        <v>10</v>
      </c>
      <c r="X18" s="36">
        <v>13</v>
      </c>
      <c r="Y18" s="17"/>
    </row>
    <row r="19" spans="1:25" s="16" customFormat="1" ht="39.75" customHeight="1">
      <c r="A19" s="16">
        <v>14</v>
      </c>
      <c r="B19" s="18" t="s">
        <v>110</v>
      </c>
      <c r="C19" s="18" t="s">
        <v>111</v>
      </c>
      <c r="D19" s="18" t="s">
        <v>7</v>
      </c>
      <c r="E19" s="18" t="s">
        <v>112</v>
      </c>
      <c r="F19" s="18" t="s">
        <v>113</v>
      </c>
      <c r="G19" s="18" t="s">
        <v>114</v>
      </c>
      <c r="H19" s="18" t="s">
        <v>115</v>
      </c>
      <c r="I19" s="18" t="s">
        <v>22</v>
      </c>
      <c r="J19" s="25">
        <v>8</v>
      </c>
      <c r="K19" s="19">
        <v>0.15810185185185183</v>
      </c>
      <c r="L19" s="20">
        <f t="shared" si="0"/>
        <v>13660</v>
      </c>
      <c r="M19" s="20">
        <f t="shared" si="1"/>
        <v>13388.8</v>
      </c>
      <c r="N19" s="29">
        <v>12</v>
      </c>
      <c r="O19" s="29">
        <v>15</v>
      </c>
      <c r="P19" s="30">
        <v>6</v>
      </c>
      <c r="Q19" s="21">
        <v>0.10116898148148147</v>
      </c>
      <c r="R19" s="22">
        <f t="shared" si="5"/>
        <v>7841</v>
      </c>
      <c r="S19" s="23">
        <f t="shared" si="3"/>
        <v>7593.8</v>
      </c>
      <c r="T19" s="33">
        <v>8</v>
      </c>
      <c r="U19" s="33">
        <v>11</v>
      </c>
      <c r="V19" s="15">
        <f t="shared" si="4"/>
        <v>20982.6</v>
      </c>
      <c r="W19" s="36">
        <v>11</v>
      </c>
      <c r="X19" s="36">
        <v>14</v>
      </c>
      <c r="Y19" s="17"/>
    </row>
    <row r="20" spans="1:25" s="16" customFormat="1" ht="39.75" customHeight="1">
      <c r="A20" s="16">
        <v>16</v>
      </c>
      <c r="B20" s="18" t="s">
        <v>43</v>
      </c>
      <c r="C20" s="18" t="s">
        <v>44</v>
      </c>
      <c r="D20" s="18" t="s">
        <v>45</v>
      </c>
      <c r="E20" s="18" t="s">
        <v>46</v>
      </c>
      <c r="F20" s="18" t="s">
        <v>47</v>
      </c>
      <c r="G20" s="18" t="s">
        <v>48</v>
      </c>
      <c r="H20" s="18">
        <v>75</v>
      </c>
      <c r="I20" s="18" t="s">
        <v>22</v>
      </c>
      <c r="J20" s="25">
        <v>9</v>
      </c>
      <c r="K20" s="19">
        <v>0.16398148148148156</v>
      </c>
      <c r="L20" s="20">
        <f t="shared" si="0"/>
        <v>14168</v>
      </c>
      <c r="M20" s="20">
        <f t="shared" si="1"/>
        <v>13320.5</v>
      </c>
      <c r="N20" s="29">
        <v>11</v>
      </c>
      <c r="O20" s="29">
        <v>14</v>
      </c>
      <c r="P20" s="30">
        <v>11</v>
      </c>
      <c r="Q20" s="21">
        <v>0.109375</v>
      </c>
      <c r="R20" s="22">
        <f t="shared" si="5"/>
        <v>8550</v>
      </c>
      <c r="S20" s="23">
        <f t="shared" si="3"/>
        <v>7777.5</v>
      </c>
      <c r="T20" s="33">
        <v>10</v>
      </c>
      <c r="U20" s="33">
        <v>17</v>
      </c>
      <c r="V20" s="15">
        <f t="shared" si="4"/>
        <v>21098</v>
      </c>
      <c r="W20" s="36">
        <v>12</v>
      </c>
      <c r="X20" s="36">
        <v>16</v>
      </c>
      <c r="Y20" s="17"/>
    </row>
    <row r="21" spans="1:25" s="16" customFormat="1" ht="39.75" customHeight="1">
      <c r="A21" s="16">
        <v>21</v>
      </c>
      <c r="B21" s="18" t="s">
        <v>116</v>
      </c>
      <c r="C21" s="18" t="s">
        <v>117</v>
      </c>
      <c r="D21" s="18" t="s">
        <v>118</v>
      </c>
      <c r="E21" s="18" t="s">
        <v>119</v>
      </c>
      <c r="F21" s="18" t="s">
        <v>120</v>
      </c>
      <c r="G21" s="18" t="s">
        <v>15</v>
      </c>
      <c r="H21" s="18" t="s">
        <v>121</v>
      </c>
      <c r="I21" s="18" t="s">
        <v>22</v>
      </c>
      <c r="J21" s="25">
        <v>14</v>
      </c>
      <c r="K21" s="19">
        <v>0.1687962962962964</v>
      </c>
      <c r="L21" s="20">
        <f t="shared" si="0"/>
        <v>14584</v>
      </c>
      <c r="M21" s="20">
        <f t="shared" si="1"/>
        <v>13465.3</v>
      </c>
      <c r="N21" s="29">
        <v>13</v>
      </c>
      <c r="O21" s="29">
        <v>17</v>
      </c>
      <c r="P21" s="30">
        <v>21</v>
      </c>
      <c r="Q21" s="21">
        <v>0.12446759259259259</v>
      </c>
      <c r="R21" s="22">
        <f t="shared" si="5"/>
        <v>9854</v>
      </c>
      <c r="S21" s="23">
        <f t="shared" si="3"/>
        <v>8834.3</v>
      </c>
      <c r="T21" s="33">
        <v>14</v>
      </c>
      <c r="U21" s="33">
        <v>22</v>
      </c>
      <c r="V21" s="15">
        <f t="shared" si="4"/>
        <v>22299.6</v>
      </c>
      <c r="W21" s="36">
        <v>13</v>
      </c>
      <c r="X21" s="36">
        <v>21</v>
      </c>
      <c r="Y21" s="17"/>
    </row>
    <row r="22" spans="1:25" s="16" customFormat="1" ht="39.75" customHeight="1">
      <c r="A22" s="16">
        <v>1</v>
      </c>
      <c r="B22" s="18" t="s">
        <v>10</v>
      </c>
      <c r="C22" s="18" t="s">
        <v>11</v>
      </c>
      <c r="D22" s="18" t="s">
        <v>12</v>
      </c>
      <c r="E22" s="18" t="s">
        <v>13</v>
      </c>
      <c r="F22" s="18" t="s">
        <v>14</v>
      </c>
      <c r="G22" s="18" t="s">
        <v>15</v>
      </c>
      <c r="H22" s="18" t="s">
        <v>16</v>
      </c>
      <c r="I22" s="18" t="s">
        <v>8</v>
      </c>
      <c r="J22" s="25">
        <v>12</v>
      </c>
      <c r="K22" s="19">
        <v>0.16711805555555548</v>
      </c>
      <c r="L22" s="20">
        <f t="shared" si="0"/>
        <v>14439</v>
      </c>
      <c r="M22" s="20">
        <f t="shared" si="1"/>
        <v>12348.5</v>
      </c>
      <c r="N22" s="29">
        <v>1</v>
      </c>
      <c r="O22" s="29">
        <v>4</v>
      </c>
      <c r="P22" s="30">
        <v>9</v>
      </c>
      <c r="Q22" s="21">
        <v>0.10578703703703703</v>
      </c>
      <c r="R22" s="22">
        <f aca="true" t="shared" si="6" ref="R22:R28">HOUR(Q22)*3600+MINUTE(Q22)*60+SECOND(Q22)-600</f>
        <v>8540</v>
      </c>
      <c r="S22" s="23">
        <f t="shared" si="3"/>
        <v>6634.5</v>
      </c>
      <c r="T22" s="33">
        <v>1</v>
      </c>
      <c r="U22" s="33">
        <v>3</v>
      </c>
      <c r="V22" s="15">
        <f t="shared" si="4"/>
        <v>18983</v>
      </c>
      <c r="W22" s="36">
        <v>1</v>
      </c>
      <c r="X22" s="36">
        <v>1</v>
      </c>
      <c r="Y22" s="17"/>
    </row>
    <row r="23" spans="1:24" s="17" customFormat="1" ht="32.25" customHeight="1">
      <c r="A23" s="16">
        <v>10</v>
      </c>
      <c r="B23" s="18" t="s">
        <v>131</v>
      </c>
      <c r="C23" s="18" t="s">
        <v>132</v>
      </c>
      <c r="D23" s="18" t="s">
        <v>55</v>
      </c>
      <c r="E23" s="18" t="s">
        <v>85</v>
      </c>
      <c r="F23" s="18" t="s">
        <v>133</v>
      </c>
      <c r="G23" s="18" t="s">
        <v>29</v>
      </c>
      <c r="H23" s="18" t="s">
        <v>134</v>
      </c>
      <c r="I23" s="18" t="s">
        <v>8</v>
      </c>
      <c r="J23" s="25">
        <v>15</v>
      </c>
      <c r="K23" s="19">
        <v>0.17065972222222225</v>
      </c>
      <c r="L23" s="20">
        <f t="shared" si="0"/>
        <v>14745</v>
      </c>
      <c r="M23" s="20">
        <f t="shared" si="1"/>
        <v>12846.6</v>
      </c>
      <c r="N23" s="29">
        <v>2</v>
      </c>
      <c r="O23" s="29">
        <v>10</v>
      </c>
      <c r="P23" s="30">
        <v>18</v>
      </c>
      <c r="Q23" s="21">
        <v>0.11571759259259258</v>
      </c>
      <c r="R23" s="22">
        <f t="shared" si="6"/>
        <v>9398</v>
      </c>
      <c r="S23" s="23">
        <f t="shared" si="3"/>
        <v>7667.6</v>
      </c>
      <c r="T23" s="33">
        <v>4</v>
      </c>
      <c r="U23" s="33">
        <v>14</v>
      </c>
      <c r="V23" s="15">
        <f t="shared" si="4"/>
        <v>20514.2</v>
      </c>
      <c r="W23" s="36">
        <v>2</v>
      </c>
      <c r="X23" s="36">
        <v>10</v>
      </c>
    </row>
    <row r="24" spans="1:25" s="16" customFormat="1" ht="39.75" customHeight="1">
      <c r="A24" s="16">
        <v>12</v>
      </c>
      <c r="B24" s="18" t="s">
        <v>148</v>
      </c>
      <c r="C24" s="18" t="s">
        <v>149</v>
      </c>
      <c r="D24" s="18" t="s">
        <v>150</v>
      </c>
      <c r="E24" s="18" t="s">
        <v>151</v>
      </c>
      <c r="F24" s="18" t="s">
        <v>152</v>
      </c>
      <c r="G24" s="18" t="s">
        <v>153</v>
      </c>
      <c r="H24" s="18" t="s">
        <v>134</v>
      </c>
      <c r="I24" s="18" t="s">
        <v>8</v>
      </c>
      <c r="J24" s="25">
        <v>16</v>
      </c>
      <c r="K24" s="19">
        <v>0.17196759259259253</v>
      </c>
      <c r="L24" s="20">
        <f t="shared" si="0"/>
        <v>14858</v>
      </c>
      <c r="M24" s="20">
        <f t="shared" si="1"/>
        <v>12959.6</v>
      </c>
      <c r="N24" s="29">
        <v>3</v>
      </c>
      <c r="O24" s="29">
        <v>11</v>
      </c>
      <c r="P24" s="30">
        <v>16</v>
      </c>
      <c r="Q24" s="21">
        <v>0.11495370370370371</v>
      </c>
      <c r="R24" s="22">
        <f t="shared" si="6"/>
        <v>9332</v>
      </c>
      <c r="S24" s="23">
        <f t="shared" si="3"/>
        <v>7601.6</v>
      </c>
      <c r="T24" s="33">
        <v>2</v>
      </c>
      <c r="U24" s="33">
        <v>12</v>
      </c>
      <c r="V24" s="15">
        <f t="shared" si="4"/>
        <v>20561.2</v>
      </c>
      <c r="W24" s="36">
        <v>3</v>
      </c>
      <c r="X24" s="36">
        <v>12</v>
      </c>
      <c r="Y24" s="17"/>
    </row>
    <row r="25" spans="1:25" s="16" customFormat="1" ht="39.75" customHeight="1">
      <c r="A25" s="16">
        <v>17</v>
      </c>
      <c r="B25" s="18" t="s">
        <v>106</v>
      </c>
      <c r="C25" s="18" t="s">
        <v>107</v>
      </c>
      <c r="D25" s="18" t="s">
        <v>7</v>
      </c>
      <c r="E25" s="18" t="s">
        <v>108</v>
      </c>
      <c r="F25" s="18" t="s">
        <v>109</v>
      </c>
      <c r="G25" s="18" t="s">
        <v>15</v>
      </c>
      <c r="H25" s="18" t="s">
        <v>36</v>
      </c>
      <c r="I25" s="18" t="s">
        <v>8</v>
      </c>
      <c r="J25" s="25">
        <v>20</v>
      </c>
      <c r="K25" s="19">
        <v>0.18126157407407406</v>
      </c>
      <c r="L25" s="20">
        <f t="shared" si="0"/>
        <v>15661</v>
      </c>
      <c r="M25" s="20">
        <f t="shared" si="1"/>
        <v>13389.7</v>
      </c>
      <c r="N25" s="29">
        <v>4</v>
      </c>
      <c r="O25" s="29">
        <v>16</v>
      </c>
      <c r="P25" s="30">
        <v>19</v>
      </c>
      <c r="Q25" s="21">
        <v>0.12034722222222222</v>
      </c>
      <c r="R25" s="22">
        <f t="shared" si="6"/>
        <v>9798</v>
      </c>
      <c r="S25" s="23">
        <f t="shared" si="3"/>
        <v>7727.7</v>
      </c>
      <c r="T25" s="33">
        <v>5</v>
      </c>
      <c r="U25" s="33">
        <v>16</v>
      </c>
      <c r="V25" s="15">
        <f t="shared" si="4"/>
        <v>21117.4</v>
      </c>
      <c r="W25" s="36">
        <v>4</v>
      </c>
      <c r="X25" s="36">
        <v>17</v>
      </c>
      <c r="Y25" s="17"/>
    </row>
    <row r="26" spans="1:25" s="16" customFormat="1" ht="39.75" customHeight="1">
      <c r="A26" s="16">
        <v>18</v>
      </c>
      <c r="B26" s="18" t="s">
        <v>68</v>
      </c>
      <c r="C26" s="18" t="s">
        <v>69</v>
      </c>
      <c r="D26" s="18" t="s">
        <v>70</v>
      </c>
      <c r="E26" s="18" t="s">
        <v>71</v>
      </c>
      <c r="F26" s="18" t="s">
        <v>72</v>
      </c>
      <c r="G26" s="18" t="s">
        <v>15</v>
      </c>
      <c r="H26" s="18" t="s">
        <v>73</v>
      </c>
      <c r="I26" s="18" t="s">
        <v>8</v>
      </c>
      <c r="J26" s="25">
        <v>18</v>
      </c>
      <c r="K26" s="19">
        <v>0.17841435185185184</v>
      </c>
      <c r="L26" s="20">
        <f t="shared" si="0"/>
        <v>15415</v>
      </c>
      <c r="M26" s="20">
        <f t="shared" si="1"/>
        <v>13550.5</v>
      </c>
      <c r="N26" s="29">
        <v>6</v>
      </c>
      <c r="O26" s="29">
        <v>19</v>
      </c>
      <c r="P26" s="30">
        <v>17</v>
      </c>
      <c r="Q26" s="21">
        <v>0.11503472222222222</v>
      </c>
      <c r="R26" s="22">
        <f t="shared" si="6"/>
        <v>9339</v>
      </c>
      <c r="S26" s="23">
        <f t="shared" si="3"/>
        <v>7639.5</v>
      </c>
      <c r="T26" s="33">
        <v>3</v>
      </c>
      <c r="U26" s="33">
        <v>13</v>
      </c>
      <c r="V26" s="15">
        <f t="shared" si="4"/>
        <v>21190</v>
      </c>
      <c r="W26" s="36">
        <v>5</v>
      </c>
      <c r="X26" s="36">
        <v>18</v>
      </c>
      <c r="Y26" s="17"/>
    </row>
    <row r="27" spans="1:25" s="16" customFormat="1" ht="39.75" customHeight="1">
      <c r="A27" s="16">
        <v>22</v>
      </c>
      <c r="B27" s="18" t="s">
        <v>31</v>
      </c>
      <c r="C27" s="18" t="s">
        <v>32</v>
      </c>
      <c r="D27" s="18" t="s">
        <v>7</v>
      </c>
      <c r="E27" s="18" t="s">
        <v>33</v>
      </c>
      <c r="F27" s="18" t="s">
        <v>34</v>
      </c>
      <c r="G27" s="18" t="s">
        <v>35</v>
      </c>
      <c r="H27" s="18" t="s">
        <v>36</v>
      </c>
      <c r="I27" s="18" t="s">
        <v>8</v>
      </c>
      <c r="J27" s="25">
        <v>21</v>
      </c>
      <c r="K27" s="19">
        <v>0.18224537037037036</v>
      </c>
      <c r="L27" s="20">
        <f t="shared" si="0"/>
        <v>15746</v>
      </c>
      <c r="M27" s="20">
        <f t="shared" si="1"/>
        <v>13474.7</v>
      </c>
      <c r="N27" s="29">
        <v>5</v>
      </c>
      <c r="O27" s="29">
        <v>18</v>
      </c>
      <c r="P27" s="30">
        <v>24</v>
      </c>
      <c r="Q27" s="21">
        <v>0.14059027777777777</v>
      </c>
      <c r="R27" s="22">
        <f t="shared" si="6"/>
        <v>11547</v>
      </c>
      <c r="S27" s="23">
        <f t="shared" si="3"/>
        <v>9476.7</v>
      </c>
      <c r="T27" s="33">
        <v>6</v>
      </c>
      <c r="U27" s="33">
        <v>24</v>
      </c>
      <c r="V27" s="15">
        <f t="shared" si="4"/>
        <v>22951.4</v>
      </c>
      <c r="W27" s="36">
        <v>6</v>
      </c>
      <c r="X27" s="36">
        <v>22</v>
      </c>
      <c r="Y27" s="17"/>
    </row>
    <row r="28" spans="1:25" s="16" customFormat="1" ht="39.75" customHeight="1">
      <c r="A28" s="16">
        <v>24</v>
      </c>
      <c r="B28" s="18" t="s">
        <v>139</v>
      </c>
      <c r="C28" s="18" t="s">
        <v>140</v>
      </c>
      <c r="D28" s="18" t="s">
        <v>55</v>
      </c>
      <c r="E28" s="18" t="s">
        <v>141</v>
      </c>
      <c r="F28" s="18" t="s">
        <v>133</v>
      </c>
      <c r="G28" s="18" t="s">
        <v>142</v>
      </c>
      <c r="H28" s="18" t="s">
        <v>134</v>
      </c>
      <c r="I28" s="18" t="s">
        <v>8</v>
      </c>
      <c r="J28" s="25">
        <v>19</v>
      </c>
      <c r="K28" s="19">
        <v>0.18085648148148148</v>
      </c>
      <c r="L28" s="20">
        <f t="shared" si="0"/>
        <v>15626</v>
      </c>
      <c r="M28" s="20">
        <f t="shared" si="1"/>
        <v>13727.6</v>
      </c>
      <c r="N28" s="29">
        <v>7</v>
      </c>
      <c r="O28" s="29">
        <v>21</v>
      </c>
      <c r="P28" s="30">
        <v>25</v>
      </c>
      <c r="Q28" s="21">
        <v>0.14331018518518518</v>
      </c>
      <c r="R28" s="22">
        <f t="shared" si="6"/>
        <v>11782</v>
      </c>
      <c r="S28" s="23">
        <f t="shared" si="3"/>
        <v>10051.6</v>
      </c>
      <c r="T28" s="33">
        <v>7</v>
      </c>
      <c r="U28" s="33">
        <v>25</v>
      </c>
      <c r="V28" s="15">
        <f t="shared" si="4"/>
        <v>23779.2</v>
      </c>
      <c r="W28" s="36">
        <v>7</v>
      </c>
      <c r="X28" s="36">
        <v>24</v>
      </c>
      <c r="Y28" s="17"/>
    </row>
  </sheetData>
  <sheetProtection/>
  <printOptions/>
  <pageMargins left="0.75" right="0.75" top="1" bottom="1" header="0.3" footer="0.3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17.421875" style="8" customWidth="1"/>
    <col min="2" max="3" width="16.00390625" style="8" customWidth="1"/>
    <col min="4" max="4" width="18.8515625" style="8" customWidth="1"/>
    <col min="5" max="5" width="26.421875" style="8" customWidth="1"/>
    <col min="6" max="6" width="18.8515625" style="8" customWidth="1"/>
    <col min="7" max="7" width="10.7109375" style="0" customWidth="1"/>
    <col min="8" max="8" width="10.00390625" style="0" customWidth="1"/>
    <col min="9" max="9" width="12.28125" style="0" customWidth="1"/>
    <col min="10" max="11" width="11.7109375" style="0" customWidth="1"/>
  </cols>
  <sheetData>
    <row r="1" spans="1:11" s="6" customFormat="1" ht="39" customHeight="1">
      <c r="A1" s="7" t="s">
        <v>167</v>
      </c>
      <c r="B1" s="7" t="s">
        <v>165</v>
      </c>
      <c r="C1" s="7" t="s">
        <v>166</v>
      </c>
      <c r="D1" s="6" t="s">
        <v>168</v>
      </c>
      <c r="E1" s="6" t="s">
        <v>169</v>
      </c>
      <c r="F1" s="6" t="s">
        <v>173</v>
      </c>
      <c r="G1" s="7" t="s">
        <v>162</v>
      </c>
      <c r="H1" s="7" t="s">
        <v>163</v>
      </c>
      <c r="I1" s="7" t="s">
        <v>184</v>
      </c>
      <c r="J1" s="7" t="s">
        <v>164</v>
      </c>
      <c r="K1" s="7" t="s">
        <v>185</v>
      </c>
    </row>
    <row r="2" spans="1:11" ht="12.75">
      <c r="A2" s="8">
        <v>1</v>
      </c>
      <c r="B2" s="8">
        <v>2</v>
      </c>
      <c r="C2" s="8">
        <v>4</v>
      </c>
      <c r="D2" t="s">
        <v>25</v>
      </c>
      <c r="E2" t="s">
        <v>24</v>
      </c>
      <c r="F2" t="s">
        <v>22</v>
      </c>
      <c r="G2" s="8">
        <v>2</v>
      </c>
      <c r="H2" s="8">
        <v>2</v>
      </c>
      <c r="I2" s="8">
        <v>12072.7</v>
      </c>
      <c r="J2" s="8">
        <v>7</v>
      </c>
      <c r="K2" s="8">
        <v>19186.4</v>
      </c>
    </row>
    <row r="3" spans="1:11" ht="12.75">
      <c r="A3" s="8">
        <v>2</v>
      </c>
      <c r="B3" s="8">
        <v>4</v>
      </c>
      <c r="C3" s="8">
        <v>2</v>
      </c>
      <c r="D3" s="5" t="s">
        <v>174</v>
      </c>
      <c r="E3" t="s">
        <v>143</v>
      </c>
      <c r="F3" t="s">
        <v>22</v>
      </c>
      <c r="G3" s="8">
        <v>3</v>
      </c>
      <c r="H3" s="8">
        <v>5</v>
      </c>
      <c r="I3" s="8">
        <v>12474.1</v>
      </c>
      <c r="J3" s="8">
        <v>5</v>
      </c>
      <c r="K3" s="8">
        <v>19226.2</v>
      </c>
    </row>
    <row r="4" spans="1:11" ht="12.75">
      <c r="A4" s="8">
        <v>3</v>
      </c>
      <c r="B4" s="8">
        <v>8</v>
      </c>
      <c r="C4" s="8">
        <v>1</v>
      </c>
      <c r="D4" s="5" t="s">
        <v>176</v>
      </c>
      <c r="E4" s="5" t="s">
        <v>178</v>
      </c>
      <c r="F4" t="s">
        <v>22</v>
      </c>
      <c r="G4" s="8">
        <v>4</v>
      </c>
      <c r="H4" s="8">
        <v>9</v>
      </c>
      <c r="I4" s="8">
        <v>12750.2</v>
      </c>
      <c r="J4" s="8">
        <v>4</v>
      </c>
      <c r="K4" s="8">
        <v>19499.4</v>
      </c>
    </row>
    <row r="5" spans="1:11" ht="12.75">
      <c r="A5" s="8">
        <v>4</v>
      </c>
      <c r="B5" s="8">
        <v>6</v>
      </c>
      <c r="C5" s="8">
        <v>3</v>
      </c>
      <c r="D5" s="5" t="s">
        <v>175</v>
      </c>
      <c r="E5" s="5" t="s">
        <v>177</v>
      </c>
      <c r="F5" t="s">
        <v>22</v>
      </c>
      <c r="G5" s="8">
        <v>5</v>
      </c>
      <c r="H5" s="8">
        <v>7</v>
      </c>
      <c r="I5" s="8">
        <v>12491.4</v>
      </c>
      <c r="J5" s="8">
        <v>6</v>
      </c>
      <c r="K5" s="8">
        <v>19588.8</v>
      </c>
    </row>
    <row r="6" spans="1:11" ht="12.75">
      <c r="A6" s="8">
        <v>4</v>
      </c>
      <c r="B6" s="8">
        <v>14</v>
      </c>
      <c r="C6" s="8">
        <v>6</v>
      </c>
      <c r="D6" t="s">
        <v>87</v>
      </c>
      <c r="E6" t="s">
        <v>86</v>
      </c>
      <c r="F6" t="s">
        <v>22</v>
      </c>
      <c r="G6" s="8">
        <v>15</v>
      </c>
      <c r="H6" s="8">
        <v>20</v>
      </c>
      <c r="I6" s="8">
        <v>13687.3</v>
      </c>
      <c r="J6" s="8">
        <v>9</v>
      </c>
      <c r="K6" s="8">
        <v>20991.6</v>
      </c>
    </row>
    <row r="7" spans="1:11" ht="12.75">
      <c r="A7" s="8">
        <v>5</v>
      </c>
      <c r="B7" s="8">
        <v>7</v>
      </c>
      <c r="C7" s="8">
        <v>5</v>
      </c>
      <c r="D7" t="s">
        <v>18</v>
      </c>
      <c r="E7" t="s">
        <v>17</v>
      </c>
      <c r="F7" t="s">
        <v>22</v>
      </c>
      <c r="G7" s="8">
        <v>6</v>
      </c>
      <c r="H7" s="8">
        <v>8</v>
      </c>
      <c r="I7" s="8">
        <v>12531.9</v>
      </c>
      <c r="J7" s="8">
        <v>8</v>
      </c>
      <c r="K7" s="8">
        <v>19676.8</v>
      </c>
    </row>
    <row r="8" spans="1:11" ht="12.75">
      <c r="A8" s="8">
        <v>6</v>
      </c>
      <c r="B8" s="8">
        <v>3</v>
      </c>
      <c r="C8" s="8">
        <v>11</v>
      </c>
      <c r="D8" t="s">
        <v>54</v>
      </c>
      <c r="E8" t="s">
        <v>53</v>
      </c>
      <c r="F8" t="s">
        <v>22</v>
      </c>
      <c r="G8" s="8">
        <v>7</v>
      </c>
      <c r="H8" s="8">
        <v>3</v>
      </c>
      <c r="I8" s="8">
        <v>12329.5</v>
      </c>
      <c r="J8" s="8">
        <v>18</v>
      </c>
      <c r="K8" s="8">
        <v>20185</v>
      </c>
    </row>
    <row r="9" spans="1:11" ht="12.75">
      <c r="A9" s="8">
        <v>7</v>
      </c>
      <c r="B9" s="8">
        <v>1</v>
      </c>
      <c r="C9" s="8">
        <v>13</v>
      </c>
      <c r="D9" t="s">
        <v>38</v>
      </c>
      <c r="E9" t="s">
        <v>37</v>
      </c>
      <c r="F9" t="s">
        <v>22</v>
      </c>
      <c r="G9" s="8">
        <v>8</v>
      </c>
      <c r="H9" s="8">
        <v>1</v>
      </c>
      <c r="I9" s="8">
        <v>11720.3</v>
      </c>
      <c r="J9" s="8">
        <v>21</v>
      </c>
      <c r="K9" s="8">
        <v>20294.6</v>
      </c>
    </row>
    <row r="10" spans="1:11" ht="12.75">
      <c r="A10" s="8">
        <v>8</v>
      </c>
      <c r="B10" s="8">
        <v>5</v>
      </c>
      <c r="C10" s="8">
        <v>12</v>
      </c>
      <c r="D10" t="s">
        <v>102</v>
      </c>
      <c r="E10" t="s">
        <v>101</v>
      </c>
      <c r="F10" t="s">
        <v>22</v>
      </c>
      <c r="G10" s="8">
        <v>9</v>
      </c>
      <c r="H10" s="8">
        <v>6</v>
      </c>
      <c r="I10" s="8">
        <v>12478.1</v>
      </c>
      <c r="J10" s="8">
        <v>19</v>
      </c>
      <c r="K10" s="8">
        <v>20440.2</v>
      </c>
    </row>
    <row r="11" spans="1:11" ht="12.75">
      <c r="A11" s="8">
        <v>9</v>
      </c>
      <c r="B11" s="8">
        <v>10</v>
      </c>
      <c r="C11" s="8">
        <v>7</v>
      </c>
      <c r="D11" t="s">
        <v>123</v>
      </c>
      <c r="E11" t="s">
        <v>122</v>
      </c>
      <c r="F11" t="s">
        <v>22</v>
      </c>
      <c r="G11" s="8">
        <v>11</v>
      </c>
      <c r="H11" s="8">
        <v>13</v>
      </c>
      <c r="I11" s="8">
        <v>13008.3</v>
      </c>
      <c r="J11" s="8">
        <v>10</v>
      </c>
      <c r="K11" s="8">
        <v>20525.6</v>
      </c>
    </row>
    <row r="12" spans="1:11" ht="12.75">
      <c r="A12" s="8">
        <v>10</v>
      </c>
      <c r="B12" s="8">
        <v>9</v>
      </c>
      <c r="C12" s="8">
        <v>9</v>
      </c>
      <c r="D12" t="s">
        <v>111</v>
      </c>
      <c r="E12" t="s">
        <v>110</v>
      </c>
      <c r="F12" t="s">
        <v>22</v>
      </c>
      <c r="G12" s="8">
        <v>13</v>
      </c>
      <c r="H12" s="8">
        <v>12</v>
      </c>
      <c r="I12" s="8">
        <v>12965</v>
      </c>
      <c r="J12" s="8">
        <v>15</v>
      </c>
      <c r="K12" s="8">
        <v>20688</v>
      </c>
    </row>
    <row r="13" spans="1:11" ht="12.75">
      <c r="A13" s="8">
        <v>11</v>
      </c>
      <c r="B13" s="8">
        <v>12</v>
      </c>
      <c r="C13" s="8">
        <v>8</v>
      </c>
      <c r="D13" t="s">
        <v>44</v>
      </c>
      <c r="E13" t="s">
        <v>43</v>
      </c>
      <c r="F13" t="s">
        <v>22</v>
      </c>
      <c r="G13" s="8">
        <v>14</v>
      </c>
      <c r="H13" s="8">
        <v>15</v>
      </c>
      <c r="I13" s="8">
        <v>13388.8</v>
      </c>
      <c r="J13" s="8">
        <v>11</v>
      </c>
      <c r="K13" s="8">
        <v>20982.6</v>
      </c>
    </row>
    <row r="14" spans="1:11" ht="12.75">
      <c r="A14" s="8">
        <v>12</v>
      </c>
      <c r="B14" s="8">
        <v>11</v>
      </c>
      <c r="C14" s="8">
        <v>10</v>
      </c>
      <c r="D14" t="s">
        <v>117</v>
      </c>
      <c r="E14" t="s">
        <v>116</v>
      </c>
      <c r="F14" t="s">
        <v>22</v>
      </c>
      <c r="G14" s="8">
        <v>16</v>
      </c>
      <c r="H14" s="8">
        <v>14</v>
      </c>
      <c r="I14" s="8">
        <v>13320.5</v>
      </c>
      <c r="J14" s="8">
        <v>17</v>
      </c>
      <c r="K14" s="8">
        <v>21098</v>
      </c>
    </row>
    <row r="15" spans="1:11" ht="12.75">
      <c r="A15" s="8">
        <v>13</v>
      </c>
      <c r="B15" s="8">
        <v>13</v>
      </c>
      <c r="C15" s="8">
        <v>14</v>
      </c>
      <c r="D15" t="s">
        <v>128</v>
      </c>
      <c r="E15" t="s">
        <v>127</v>
      </c>
      <c r="F15" t="s">
        <v>22</v>
      </c>
      <c r="G15" s="8">
        <v>21</v>
      </c>
      <c r="H15" s="8">
        <v>17</v>
      </c>
      <c r="I15" s="8">
        <v>13465.3</v>
      </c>
      <c r="J15" s="8">
        <v>22</v>
      </c>
      <c r="K15" s="8">
        <v>22299.6</v>
      </c>
    </row>
    <row r="16" spans="1:11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2.75">
      <c r="A17" s="8">
        <v>1</v>
      </c>
      <c r="B17" s="8">
        <v>1</v>
      </c>
      <c r="C17" s="8">
        <v>1</v>
      </c>
      <c r="D17" t="s">
        <v>11</v>
      </c>
      <c r="E17" t="s">
        <v>10</v>
      </c>
      <c r="F17" t="s">
        <v>8</v>
      </c>
      <c r="G17" s="8">
        <v>1</v>
      </c>
      <c r="H17" s="8">
        <v>4</v>
      </c>
      <c r="I17" s="8">
        <v>12348.5</v>
      </c>
      <c r="J17" s="8">
        <v>3</v>
      </c>
      <c r="K17" s="8">
        <v>18983</v>
      </c>
    </row>
    <row r="18" spans="1:11" ht="12.75">
      <c r="A18" s="8">
        <v>2</v>
      </c>
      <c r="B18" s="8">
        <v>2</v>
      </c>
      <c r="C18" s="8">
        <v>4</v>
      </c>
      <c r="D18" t="s">
        <v>132</v>
      </c>
      <c r="E18" t="s">
        <v>131</v>
      </c>
      <c r="F18" t="s">
        <v>8</v>
      </c>
      <c r="G18" s="8">
        <v>10</v>
      </c>
      <c r="H18" s="8">
        <v>10</v>
      </c>
      <c r="I18" s="8">
        <v>12846.6</v>
      </c>
      <c r="J18" s="8">
        <v>14</v>
      </c>
      <c r="K18" s="8">
        <v>20514.2</v>
      </c>
    </row>
    <row r="19" spans="1:11" ht="12.75">
      <c r="A19" s="8">
        <v>3</v>
      </c>
      <c r="B19" s="8">
        <v>3</v>
      </c>
      <c r="C19" s="8">
        <v>2</v>
      </c>
      <c r="D19" t="s">
        <v>149</v>
      </c>
      <c r="E19" t="s">
        <v>148</v>
      </c>
      <c r="F19" t="s">
        <v>8</v>
      </c>
      <c r="G19" s="8">
        <v>12</v>
      </c>
      <c r="H19" s="8">
        <v>11</v>
      </c>
      <c r="I19" s="8">
        <v>12959.6</v>
      </c>
      <c r="J19" s="8">
        <v>12</v>
      </c>
      <c r="K19" s="8">
        <v>20561.2</v>
      </c>
    </row>
    <row r="20" spans="1:11" ht="12.75">
      <c r="A20" s="8">
        <v>4</v>
      </c>
      <c r="B20" s="8">
        <v>4</v>
      </c>
      <c r="C20" s="8">
        <v>5</v>
      </c>
      <c r="D20" t="s">
        <v>107</v>
      </c>
      <c r="E20" t="s">
        <v>106</v>
      </c>
      <c r="F20" t="s">
        <v>8</v>
      </c>
      <c r="G20" s="8">
        <v>17</v>
      </c>
      <c r="H20" s="8">
        <v>16</v>
      </c>
      <c r="I20" s="8">
        <v>13389.7</v>
      </c>
      <c r="J20" s="8">
        <v>16</v>
      </c>
      <c r="K20" s="8">
        <v>21117.4</v>
      </c>
    </row>
    <row r="21" spans="1:11" ht="12.75">
      <c r="A21" s="8">
        <v>5</v>
      </c>
      <c r="B21" s="8">
        <v>6</v>
      </c>
      <c r="C21" s="8">
        <v>3</v>
      </c>
      <c r="D21" t="s">
        <v>69</v>
      </c>
      <c r="E21" t="s">
        <v>68</v>
      </c>
      <c r="F21" t="s">
        <v>8</v>
      </c>
      <c r="G21" s="8">
        <v>18</v>
      </c>
      <c r="H21" s="8">
        <v>19</v>
      </c>
      <c r="I21" s="8">
        <v>13550.5</v>
      </c>
      <c r="J21" s="8">
        <v>13</v>
      </c>
      <c r="K21" s="8">
        <v>21190</v>
      </c>
    </row>
    <row r="22" spans="1:11" ht="12.75">
      <c r="A22" s="8">
        <v>6</v>
      </c>
      <c r="B22" s="8">
        <v>5</v>
      </c>
      <c r="C22" s="8">
        <v>6</v>
      </c>
      <c r="D22" t="s">
        <v>32</v>
      </c>
      <c r="E22" t="s">
        <v>31</v>
      </c>
      <c r="F22" t="s">
        <v>8</v>
      </c>
      <c r="G22" s="8">
        <v>22</v>
      </c>
      <c r="H22" s="8">
        <v>18</v>
      </c>
      <c r="I22" s="8">
        <v>13474.7</v>
      </c>
      <c r="J22" s="8">
        <v>24</v>
      </c>
      <c r="K22" s="8">
        <v>22951.4</v>
      </c>
    </row>
    <row r="23" spans="1:11" ht="12.75">
      <c r="A23" s="8">
        <v>7</v>
      </c>
      <c r="B23" s="8">
        <v>7</v>
      </c>
      <c r="C23" s="8">
        <v>7</v>
      </c>
      <c r="D23" t="s">
        <v>140</v>
      </c>
      <c r="E23" t="s">
        <v>139</v>
      </c>
      <c r="F23" t="s">
        <v>8</v>
      </c>
      <c r="G23" s="8">
        <v>24</v>
      </c>
      <c r="H23" s="8">
        <v>21</v>
      </c>
      <c r="I23" s="8">
        <v>13727.6</v>
      </c>
      <c r="J23" s="8">
        <v>25</v>
      </c>
      <c r="K23" s="8">
        <v>23779.2</v>
      </c>
    </row>
    <row r="24" spans="1:1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2.75">
      <c r="A25" s="8">
        <v>1</v>
      </c>
      <c r="B25" s="8">
        <v>5</v>
      </c>
      <c r="C25" s="8">
        <v>1</v>
      </c>
      <c r="D25" t="s">
        <v>93</v>
      </c>
      <c r="E25" t="s">
        <v>92</v>
      </c>
      <c r="F25" t="s">
        <v>23</v>
      </c>
      <c r="G25" s="8">
        <v>19</v>
      </c>
      <c r="H25" s="8">
        <v>26</v>
      </c>
      <c r="I25" s="8">
        <v>15630.6</v>
      </c>
      <c r="J25" s="8">
        <v>1</v>
      </c>
      <c r="K25" s="8">
        <v>21968.2</v>
      </c>
    </row>
    <row r="26" spans="1:11" ht="12.75">
      <c r="A26" s="8">
        <v>2</v>
      </c>
      <c r="B26" s="8">
        <v>4</v>
      </c>
      <c r="C26" s="8">
        <v>2</v>
      </c>
      <c r="D26" t="s">
        <v>59</v>
      </c>
      <c r="E26" t="s">
        <v>58</v>
      </c>
      <c r="F26" t="s">
        <v>23</v>
      </c>
      <c r="G26" s="8">
        <v>20</v>
      </c>
      <c r="H26" s="8">
        <v>25</v>
      </c>
      <c r="I26" s="8">
        <v>15489</v>
      </c>
      <c r="J26" s="8">
        <v>2</v>
      </c>
      <c r="K26" s="8">
        <v>21992</v>
      </c>
    </row>
    <row r="27" spans="1:11" ht="12.75">
      <c r="A27" s="8">
        <v>3</v>
      </c>
      <c r="B27" s="8">
        <v>2</v>
      </c>
      <c r="C27" s="8">
        <v>3</v>
      </c>
      <c r="D27" t="s">
        <v>50</v>
      </c>
      <c r="E27" t="s">
        <v>49</v>
      </c>
      <c r="F27" t="s">
        <v>23</v>
      </c>
      <c r="G27" s="8">
        <v>23</v>
      </c>
      <c r="H27" s="8">
        <v>24</v>
      </c>
      <c r="I27" s="8">
        <v>15111.5</v>
      </c>
      <c r="J27" s="8">
        <v>20</v>
      </c>
      <c r="K27" s="8">
        <v>23117</v>
      </c>
    </row>
    <row r="28" spans="1:11" ht="12.75">
      <c r="A28" s="8">
        <v>4</v>
      </c>
      <c r="B28" s="8">
        <v>1</v>
      </c>
      <c r="C28" s="8">
        <v>5</v>
      </c>
      <c r="D28" t="s">
        <v>98</v>
      </c>
      <c r="E28" t="s">
        <v>97</v>
      </c>
      <c r="F28" t="s">
        <v>23</v>
      </c>
      <c r="G28" s="8">
        <v>25</v>
      </c>
      <c r="H28" s="8">
        <v>22</v>
      </c>
      <c r="I28" s="8">
        <v>14157.9</v>
      </c>
      <c r="J28" s="8">
        <v>26</v>
      </c>
      <c r="K28" s="8">
        <v>24867.8</v>
      </c>
    </row>
    <row r="29" spans="1:11" ht="12.75">
      <c r="A29" s="8">
        <v>5</v>
      </c>
      <c r="B29" s="8">
        <v>6</v>
      </c>
      <c r="C29" s="8">
        <v>4</v>
      </c>
      <c r="D29" t="s">
        <v>75</v>
      </c>
      <c r="E29" t="s">
        <v>74</v>
      </c>
      <c r="F29" t="s">
        <v>23</v>
      </c>
      <c r="G29" s="8">
        <v>26</v>
      </c>
      <c r="H29" s="8">
        <v>27</v>
      </c>
      <c r="I29" s="8">
        <v>16327.7</v>
      </c>
      <c r="J29" s="8">
        <v>23</v>
      </c>
      <c r="K29" s="8">
        <v>25505.4</v>
      </c>
    </row>
    <row r="30" spans="1:11" ht="12.75">
      <c r="A30" s="8">
        <v>6</v>
      </c>
      <c r="B30" s="8">
        <v>3</v>
      </c>
      <c r="C30" s="8">
        <v>6</v>
      </c>
      <c r="D30" t="s">
        <v>63</v>
      </c>
      <c r="E30" t="s">
        <v>62</v>
      </c>
      <c r="F30" t="s">
        <v>23</v>
      </c>
      <c r="G30" s="8">
        <v>27</v>
      </c>
      <c r="H30" s="8">
        <v>23</v>
      </c>
      <c r="I30" s="8">
        <v>15135.9</v>
      </c>
      <c r="J30" s="8">
        <v>27</v>
      </c>
      <c r="K30" s="8">
        <v>26260.8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Jennifer</cp:lastModifiedBy>
  <dcterms:created xsi:type="dcterms:W3CDTF">2015-09-25T18:55:44Z</dcterms:created>
  <dcterms:modified xsi:type="dcterms:W3CDTF">2015-10-07T19:39:29Z</dcterms:modified>
  <cp:category/>
  <cp:version/>
  <cp:contentType/>
  <cp:contentStatus/>
</cp:coreProperties>
</file>